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9.ЗВАННЯ_СТАРШИЙ_ВИКЛАДАЧ\Шаблон та відеоінструкція\"/>
    </mc:Choice>
  </mc:AlternateContent>
  <bookViews>
    <workbookView xWindow="-120" yWindow="-120" windowWidth="20730" windowHeight="11160" activeTab="2"/>
  </bookViews>
  <sheets>
    <sheet name="Опитувальник" sheetId="12" r:id="rId1"/>
    <sheet name="Зведена таблиця" sheetId="11" r:id="rId2"/>
    <sheet name="Лист самоаналізу" sheetId="13" r:id="rId3"/>
  </sheets>
  <externalReferences>
    <externalReference r:id="rId4"/>
  </externalReferences>
  <definedNames>
    <definedName name="_xlnm.Print_Area" localSheetId="1">'Зведена таблиця'!$A$1:$H$17</definedName>
    <definedName name="_xlnm.Print_Area" localSheetId="0">Опитувальник!$A$1:$G$67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13" l="1"/>
  <c r="A27" i="13"/>
  <c r="A25" i="13"/>
  <c r="A9" i="13" l="1"/>
  <c r="A6" i="13"/>
  <c r="A4" i="13"/>
  <c r="G57" i="12" l="1"/>
  <c r="G54" i="12"/>
  <c r="G52" i="12"/>
  <c r="E55" i="12"/>
  <c r="G55" i="12" s="1"/>
  <c r="E54" i="12"/>
  <c r="E53" i="12"/>
  <c r="G53" i="12" s="1"/>
  <c r="E52" i="12"/>
  <c r="E51" i="12"/>
  <c r="G51" i="12" s="1"/>
  <c r="G56" i="12" l="1"/>
  <c r="F12" i="11"/>
  <c r="C19" i="13" s="1"/>
  <c r="F11" i="11"/>
  <c r="C18" i="13" s="1"/>
  <c r="G64" i="12"/>
  <c r="G12" i="11" s="1"/>
  <c r="G63" i="12"/>
  <c r="G11" i="11" s="1"/>
  <c r="D39" i="13" s="1"/>
  <c r="C39" i="13" l="1"/>
  <c r="C40" i="13"/>
  <c r="D40" i="13"/>
  <c r="D19" i="13"/>
  <c r="D18" i="13"/>
  <c r="G65" i="12"/>
  <c r="F8" i="11"/>
  <c r="C16" i="13" s="1"/>
  <c r="G47" i="12"/>
  <c r="G8" i="11" s="1"/>
  <c r="D16" i="13" s="1"/>
  <c r="F3" i="11"/>
  <c r="G40" i="12"/>
  <c r="F5" i="11" s="1"/>
  <c r="C14" i="13" l="1"/>
  <c r="C35" i="13"/>
  <c r="C15" i="13"/>
  <c r="C36" i="13"/>
  <c r="G9" i="11"/>
  <c r="D37" i="13" s="1"/>
  <c r="F9" i="11"/>
  <c r="C37" i="13" s="1"/>
  <c r="G41" i="12"/>
  <c r="G5" i="11" s="1"/>
  <c r="D36" i="13" l="1"/>
  <c r="D15" i="13"/>
  <c r="G3" i="11"/>
  <c r="D13" i="11"/>
  <c r="D35" i="13" l="1"/>
  <c r="G15" i="11"/>
  <c r="D20" i="13" s="1"/>
  <c r="G17" i="11"/>
  <c r="D41" i="13" s="1"/>
  <c r="D14" i="13"/>
</calcChain>
</file>

<file path=xl/sharedStrings.xml><?xml version="1.0" encoding="utf-8"?>
<sst xmlns="http://schemas.openxmlformats.org/spreadsheetml/2006/main" count="141" uniqueCount="89">
  <si>
    <t>№ з/п</t>
  </si>
  <si>
    <t>Назва критерію</t>
  </si>
  <si>
    <t>1.</t>
  </si>
  <si>
    <t>Вид документа підтвердження</t>
  </si>
  <si>
    <t>2.1.</t>
  </si>
  <si>
    <t>кількість балів за виконаний критерій (досягнутий показник)</t>
  </si>
  <si>
    <t>мінімальний показник</t>
  </si>
  <si>
    <t>3.</t>
  </si>
  <si>
    <t>3.1.</t>
  </si>
  <si>
    <t>3.2.</t>
  </si>
  <si>
    <t>1 захід</t>
  </si>
  <si>
    <t>характеристика показника</t>
  </si>
  <si>
    <t>необхідний</t>
  </si>
  <si>
    <t>Присвоєно/підтверджено І або вищу категорію/ 11 т. р.</t>
  </si>
  <si>
    <t>2.</t>
  </si>
  <si>
    <t>надання практичної допомоги за місцем роботи</t>
  </si>
  <si>
    <t>показник заміни</t>
  </si>
  <si>
    <t>Кількість випускників,  які вступили до закладів спеціалізованої мистецької освіти та або працевлаштувалися</t>
  </si>
  <si>
    <t>1 випускник</t>
  </si>
  <si>
    <t>Організація та проведення:</t>
  </si>
  <si>
    <t>трьох мистецько-освітніх заходів</t>
  </si>
  <si>
    <t>трьох заходів згідно з планом роботи методоб'єднання</t>
  </si>
  <si>
    <t>мінімальна кількість балів</t>
  </si>
  <si>
    <t>10 % випускників одного року</t>
  </si>
  <si>
    <t>Мінімальна сума балів для отримання педагогічного звання</t>
  </si>
  <si>
    <t>Таблиця 9</t>
  </si>
  <si>
    <t>кількість заходів за міжатестаційний період</t>
  </si>
  <si>
    <t>Перелік здійснених заходів за міжатестаційний період із документальним підтвердженням їх проведення</t>
  </si>
  <si>
    <t>Програми та плани заходів, які ініційовані викладачем або для яких викладачем була самостійно розроблена тема, програма (план) проведення.Афіши, оголошення, відгуки, програми, сценарії проведених педагогічним працівником за свій міжатестаційний період культурно-мистецьких заходів</t>
  </si>
  <si>
    <t>Кількість отриманих балів</t>
  </si>
  <si>
    <t>Якщо Ви заповнили всі показники на цьому аркуші, перейдіть на наступний аркуш для перевірки даних та отриманих Вами балів</t>
  </si>
  <si>
    <t>Так</t>
  </si>
  <si>
    <t>Ні</t>
  </si>
  <si>
    <t>Надання практичної допомоги за місцем роботи</t>
  </si>
  <si>
    <t>Заходи згідно з планом роботи методоб'єднання</t>
  </si>
  <si>
    <t>Назва заходу</t>
  </si>
  <si>
    <t>Місце проведення</t>
  </si>
  <si>
    <t>Кількість учасників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</si>
  <si>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</si>
  <si>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</si>
  <si>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</si>
  <si>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</si>
  <si>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</si>
  <si>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t>20_/20_</t>
  </si>
  <si>
    <t>Отримана кількість балів за критерієм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</si>
  <si>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</si>
  <si>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Дата проведення</t>
  </si>
  <si>
    <t>Кількість балів</t>
  </si>
  <si>
    <t>Сума балів</t>
  </si>
  <si>
    <t>Навчальний рік міжатестаційного періоду</t>
  </si>
  <si>
    <t>Загальна середня кількість балів за міжатестаційний період (середнє арифметичне)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</si>
  <si>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Цей критерій не є обов'язковим, якщо у Вас відсутні досягнення, зазначені нижче,не заповнюйте нічого</t>
    </r>
  </si>
  <si>
    <t>Формат/захід показника заміщення</t>
  </si>
  <si>
    <t>Кількість заходів викладача за цим показником</t>
  </si>
  <si>
    <t>Кількість здобувачів за цим показником</t>
  </si>
  <si>
    <t>Сума отриманих балів</t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</si>
  <si>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</si>
  <si>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</si>
  <si>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</si>
  <si>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</si>
  <si>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</si>
  <si>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</si>
  <si>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Усього балів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</si>
  <si>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викладачам, які атестуються на присвоєння/підтвердження звання "Старший викладач"</t>
    </r>
  </si>
  <si>
    <t>Присвоєно або підтверджено кваліфікаційну категорію «спеціаліст першої категорії», «спеціаліст вищої категорії» (для педагогічного працівника, який не має вищої освіти ступеня магістра / освітньо-кваліфікаційного рівня спеціаліста – 11 тарифний розряд</t>
  </si>
  <si>
    <t>Надання практичної допомоги викладачам за місцем роботи (наставництво) відповідно до річних планів роботи</t>
  </si>
  <si>
    <t>Наявність та кількість випускників, які вступили до закладів спеціалізованої передвищої або вищої мистецької освіти та/або працевлаштувалися за отриманою спеціальністю і пропрацювали три і більше років (для викладачів культурно-мистецьких коледжів)</t>
  </si>
  <si>
    <t>Організація і проведення:</t>
  </si>
  <si>
    <t>Трьох заходів згідно з планом роботи методичного об’єднання закладу та/або методичних об’єднань міського/районного/обласного рівня</t>
  </si>
  <si>
    <t>Трьох мистецько-освітніх заходів (концерти, виставки, конкурси, вистави, олімпіади тощо), спрямованих на досягнення здобувачами освіти результатів, передбачених навчальною програмою</t>
  </si>
  <si>
    <t>Наявність атестаційного листа з рішенням атестаційної комісії відповідного рівня про присвоєння/підтвердження однієї з кваліфікаційних категорій: «спеціаліст І категорії» або «спеціаліст вищої категорії»</t>
  </si>
  <si>
    <t>Перелік заходів з наставництва, здійснених педагогічним працівником, який претендує на присвоєння (підтвердження) педагогічного звання "Старший викладач"</t>
  </si>
  <si>
    <t>Загальна кількість заходів</t>
  </si>
  <si>
    <t>Показник, якого досяг викладач</t>
  </si>
  <si>
    <r>
      <t xml:space="preserve">Індикатор для педпрацівників </t>
    </r>
    <r>
      <rPr>
        <b/>
        <sz val="12"/>
        <color rgb="FFC00000"/>
        <rFont val="Times New Roman"/>
        <family val="1"/>
        <charset val="204"/>
      </rPr>
      <t>мистецьких</t>
    </r>
    <r>
      <rPr>
        <b/>
        <sz val="12"/>
        <color theme="1"/>
        <rFont val="Times New Roman"/>
        <family val="1"/>
        <charset val="204"/>
      </rPr>
      <t xml:space="preserve"> спеціальностей</t>
    </r>
  </si>
  <si>
    <r>
      <t xml:space="preserve">Індикатор для педпрацівників </t>
    </r>
    <r>
      <rPr>
        <b/>
        <sz val="12"/>
        <color rgb="FFC00000"/>
        <rFont val="Times New Roman"/>
        <family val="1"/>
        <charset val="204"/>
      </rPr>
      <t>немистецьких</t>
    </r>
    <r>
      <rPr>
        <b/>
        <sz val="12"/>
        <color theme="1"/>
        <rFont val="Times New Roman"/>
        <family val="1"/>
        <charset val="204"/>
      </rPr>
      <t xml:space="preserve"> спеціальностей</t>
    </r>
  </si>
  <si>
    <t>Кількість випускників класу педагога у н.р., всього</t>
  </si>
  <si>
    <t>Кількість випускників,  які вступили до закладів спеціалізованої мистецької освіти та/або працевлаштувалися</t>
  </si>
  <si>
    <t>% випускників, які вступили до закладів спеціалізованої мистецької освіти та/або працевлаштувалися</t>
  </si>
  <si>
    <t>Відсоток випускників, які вступили (за всі роки міжатестаційного періоду, середнє арифметичне</t>
  </si>
  <si>
    <t>Показник</t>
  </si>
  <si>
    <t>Мистецько-освітні заходи</t>
  </si>
  <si>
    <r>
      <t xml:space="preserve">Лист самоаналізу викладача </t>
    </r>
    <r>
      <rPr>
        <b/>
        <i/>
        <sz val="12"/>
        <color rgb="FFC00000"/>
        <rFont val="Calibri"/>
        <family val="2"/>
        <charset val="204"/>
        <scheme val="minor"/>
      </rPr>
      <t>немистецьких</t>
    </r>
    <r>
      <rPr>
        <b/>
        <i/>
        <sz val="12"/>
        <color theme="1"/>
        <rFont val="Calibri"/>
        <family val="2"/>
        <charset val="204"/>
        <scheme val="minor"/>
      </rPr>
      <t xml:space="preserve"> спеціальностей</t>
    </r>
  </si>
  <si>
    <r>
      <t xml:space="preserve">Лист самоаналізу викладача </t>
    </r>
    <r>
      <rPr>
        <b/>
        <i/>
        <sz val="12"/>
        <color rgb="FFC00000"/>
        <rFont val="Calibri"/>
        <family val="2"/>
        <charset val="204"/>
        <scheme val="minor"/>
      </rPr>
      <t>мистецьких</t>
    </r>
    <r>
      <rPr>
        <b/>
        <i/>
        <sz val="12"/>
        <color theme="1"/>
        <rFont val="Calibri"/>
        <family val="2"/>
        <charset val="204"/>
        <scheme val="minor"/>
      </rPr>
      <t xml:space="preserve"> спеціальностей</t>
    </r>
  </si>
  <si>
    <r>
      <t xml:space="preserve">індиікатор для педпрацівників </t>
    </r>
    <r>
      <rPr>
        <b/>
        <sz val="11"/>
        <color rgb="FFC00000"/>
        <rFont val="Calibri"/>
        <family val="2"/>
        <charset val="204"/>
        <scheme val="minor"/>
      </rPr>
      <t>немистецьких</t>
    </r>
    <r>
      <rPr>
        <b/>
        <sz val="11"/>
        <rFont val="Calibri"/>
        <family val="2"/>
        <charset val="204"/>
        <scheme val="minor"/>
      </rPr>
      <t xml:space="preserve"> спеціальностей</t>
    </r>
  </si>
  <si>
    <r>
      <t xml:space="preserve">індикатор для педпрацівників </t>
    </r>
    <r>
      <rPr>
        <b/>
        <sz val="11"/>
        <color rgb="FFC00000"/>
        <rFont val="Calibri"/>
        <family val="2"/>
        <charset val="204"/>
        <scheme val="minor"/>
      </rPr>
      <t>мистецьких</t>
    </r>
    <r>
      <rPr>
        <b/>
        <sz val="11"/>
        <rFont val="Calibri"/>
        <family val="2"/>
        <charset val="204"/>
        <scheme val="minor"/>
      </rPr>
      <t xml:space="preserve"> спеціальностей</t>
    </r>
  </si>
  <si>
    <r>
      <t xml:space="preserve">Усього балів отримано викладачем </t>
    </r>
    <r>
      <rPr>
        <b/>
        <sz val="14"/>
        <color rgb="FFC00000"/>
        <rFont val="Calibri"/>
        <family val="2"/>
        <charset val="204"/>
        <scheme val="minor"/>
      </rPr>
      <t>мистецьких</t>
    </r>
    <r>
      <rPr>
        <b/>
        <sz val="14"/>
        <color theme="1"/>
        <rFont val="Calibri"/>
        <family val="2"/>
        <charset val="204"/>
        <scheme val="minor"/>
      </rPr>
      <t xml:space="preserve"> спеціальностей</t>
    </r>
  </si>
  <si>
    <r>
      <t xml:space="preserve">Усього балів отримано викладачем </t>
    </r>
    <r>
      <rPr>
        <b/>
        <sz val="14"/>
        <color rgb="FFC00000"/>
        <rFont val="Calibri"/>
        <family val="2"/>
        <charset val="204"/>
        <scheme val="minor"/>
      </rPr>
      <t>немистецьких</t>
    </r>
    <r>
      <rPr>
        <b/>
        <sz val="14"/>
        <color theme="1"/>
        <rFont val="Calibri"/>
        <family val="2"/>
        <charset val="204"/>
        <scheme val="minor"/>
      </rPr>
      <t xml:space="preserve"> спеціальностей</t>
    </r>
  </si>
  <si>
    <t>Зведена таблиця для викладачів, які атестуються на присвоєння/підтвердження звання "Старший викладач"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</si>
</sst>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4" borderId="1" xfId="2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1" fillId="8" borderId="2" xfId="0" applyNumberFormat="1" applyFont="1" applyFill="1" applyBorder="1" applyAlignment="1">
      <alignment horizontal="center" vertical="center" wrapText="1"/>
    </xf>
    <xf numFmtId="1" fontId="19" fillId="8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/>
    </xf>
    <xf numFmtId="1" fontId="36" fillId="4" borderId="0" xfId="0" applyNumberFormat="1" applyFont="1" applyFill="1" applyAlignment="1">
      <alignment horizontal="center" vertical="center"/>
    </xf>
    <xf numFmtId="0" fontId="37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23" fillId="0" borderId="0" xfId="0" applyFont="1"/>
    <xf numFmtId="0" fontId="1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5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164" fontId="28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vertical="center" wrapText="1"/>
      <protection locked="0"/>
    </xf>
    <xf numFmtId="0" fontId="12" fillId="10" borderId="1" xfId="0" applyFont="1" applyFill="1" applyBorder="1" applyAlignment="1" applyProtection="1">
      <alignment wrapText="1"/>
      <protection locked="0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0" fontId="12" fillId="10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2" fillId="8" borderId="2" xfId="3" applyNumberFormat="1" applyFont="1" applyFill="1" applyBorder="1" applyAlignment="1">
      <alignment horizontal="center" vertical="center" wrapText="1"/>
    </xf>
    <xf numFmtId="1" fontId="12" fillId="8" borderId="3" xfId="3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 vertical="center" wrapText="1"/>
    </xf>
    <xf numFmtId="0" fontId="12" fillId="10" borderId="2" xfId="0" applyFont="1" applyFill="1" applyBorder="1" applyAlignment="1" applyProtection="1">
      <alignment horizontal="center" wrapText="1"/>
      <protection locked="0"/>
    </xf>
    <xf numFmtId="0" fontId="12" fillId="10" borderId="3" xfId="0" applyFont="1" applyFill="1" applyBorder="1" applyAlignment="1" applyProtection="1">
      <alignment horizontal="center" wrapText="1"/>
      <protection locked="0"/>
    </xf>
    <xf numFmtId="0" fontId="22" fillId="4" borderId="0" xfId="0" applyFont="1" applyFill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10" borderId="2" xfId="0" applyFont="1" applyFill="1" applyBorder="1" applyAlignment="1" applyProtection="1">
      <alignment horizontal="center" vertical="center" wrapText="1"/>
      <protection locked="0"/>
    </xf>
    <xf numFmtId="0" fontId="12" fillId="10" borderId="3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49" fontId="16" fillId="7" borderId="8" xfId="0" applyNumberFormat="1" applyFont="1" applyFill="1" applyBorder="1" applyAlignment="1" applyProtection="1">
      <alignment horizontal="center" wrapText="1"/>
      <protection locked="0"/>
    </xf>
    <xf numFmtId="0" fontId="17" fillId="4" borderId="9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37" fillId="9" borderId="0" xfId="0" applyFont="1" applyFill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5" fillId="4" borderId="8" xfId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32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">
    <cellStyle name="Відсотковий" xfId="3" builtinId="5"/>
    <cellStyle name="Гарний" xfId="1" builtinId="26"/>
    <cellStyle name="Звичайний" xfId="0" builtinId="0"/>
    <cellStyle name="Нейтральний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82;&#1086;&#1084;&#1091;&#1085;&#1110;&#1082;&#1072;&#1094;&#1110;&#1081;&#1085;&#1110;%20&#1082;&#1072;&#1084;&#1087;&#1072;&#1085;&#1110;&#1111;/&#1057;&#1077;&#1084;&#1110;&#1085;&#1072;&#1088;%20&#1072;&#1090;&#1077;&#1089;&#1090;&#1072;&#1094;&#1110;&#1103;%20&#1073;&#1077;&#1088;&#1077;&#1079;&#1077;&#1085;&#1100;%202019/&#1053;&#1072;%20&#1076;&#1086;&#1087;&#1086;&#1084;&#1086;&#1075;&#1091;%20&#1074;&#1080;&#1082;&#1083;&#1072;&#1076;&#1072;&#1095;&#1091;/&#1042;&#1080;&#1082;&#1083;&#1072;&#1076;&#1072;&#1095;&#1091;%20&#1052;&#1064;%20&#1110;&#1085;&#1076;&#1080;&#1074;&#1110;&#1076;/&#1064;&#1072;&#1073;&#1083;&#1086;&#1085;%20&#1074;&#1080;&#1082;&#1083;&#1072;&#1076;&#1072;&#1095;&#1072;&#1084;%20&#1052;&#1064;%20&#1110;&#1085;&#1076;&#1080;&#1074;&#1110;&#1076;%20(&#1074;&#1080;&#1082;&#1086;&#1085;.%20&#1089;&#1087;&#1077;&#109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тувальник"/>
      <sheetName val="Зведена таблиця"/>
      <sheetName val="Лист самоаналізу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Normal="100" zoomScaleSheetLayoutView="100" workbookViewId="0">
      <selection activeCell="I40" sqref="I40"/>
    </sheetView>
  </sheetViews>
  <sheetFormatPr defaultColWidth="9.140625" defaultRowHeight="16.5" x14ac:dyDescent="0.25"/>
  <cols>
    <col min="1" max="1" width="13.5703125" style="7" customWidth="1"/>
    <col min="2" max="2" width="19" style="7" customWidth="1"/>
    <col min="3" max="3" width="19.7109375" style="7" customWidth="1"/>
    <col min="4" max="4" width="17.28515625" style="7" customWidth="1"/>
    <col min="5" max="5" width="20" style="7" customWidth="1"/>
    <col min="6" max="6" width="16.85546875" style="30" customWidth="1"/>
    <col min="7" max="7" width="22.85546875" style="7" customWidth="1"/>
    <col min="8" max="8" width="10.85546875" style="7" bestFit="1" customWidth="1"/>
    <col min="9" max="9" width="18.7109375" style="7" bestFit="1" customWidth="1"/>
    <col min="10" max="16384" width="9.140625" style="7"/>
  </cols>
  <sheetData>
    <row r="1" spans="1:7" ht="125.25" customHeight="1" x14ac:dyDescent="0.25">
      <c r="A1" s="115" t="s">
        <v>63</v>
      </c>
      <c r="B1" s="115"/>
      <c r="C1" s="115"/>
      <c r="D1" s="115"/>
      <c r="E1" s="115"/>
      <c r="F1" s="115"/>
      <c r="G1" s="115"/>
    </row>
    <row r="2" spans="1:7" s="6" customFormat="1" ht="126.75" customHeight="1" x14ac:dyDescent="0.25">
      <c r="A2" s="116" t="s">
        <v>38</v>
      </c>
      <c r="B2" s="116"/>
      <c r="C2" s="116"/>
      <c r="D2" s="116"/>
      <c r="E2" s="116"/>
      <c r="F2" s="116"/>
      <c r="G2" s="116"/>
    </row>
    <row r="3" spans="1:7" s="6" customFormat="1" ht="34.5" customHeight="1" x14ac:dyDescent="0.25">
      <c r="A3" s="14"/>
      <c r="B3" s="14"/>
      <c r="C3" s="14"/>
      <c r="D3" s="14"/>
      <c r="E3" s="14"/>
      <c r="F3" s="14"/>
      <c r="G3" s="14"/>
    </row>
    <row r="4" spans="1:7" s="15" customFormat="1" ht="39" customHeight="1" x14ac:dyDescent="0.3">
      <c r="A4" s="112" t="s">
        <v>39</v>
      </c>
      <c r="B4" s="112"/>
      <c r="C4" s="112"/>
      <c r="D4" s="113"/>
      <c r="E4" s="113"/>
      <c r="F4" s="113"/>
      <c r="G4" s="113"/>
    </row>
    <row r="5" spans="1:7" s="15" customFormat="1" ht="39" customHeight="1" x14ac:dyDescent="0.3">
      <c r="A5" s="112" t="s">
        <v>40</v>
      </c>
      <c r="B5" s="112"/>
      <c r="C5" s="112"/>
      <c r="D5" s="113"/>
      <c r="E5" s="113"/>
      <c r="F5" s="113"/>
      <c r="G5" s="113"/>
    </row>
    <row r="6" spans="1:7" s="15" customFormat="1" ht="39" customHeight="1" x14ac:dyDescent="0.3">
      <c r="A6" s="112" t="s">
        <v>41</v>
      </c>
      <c r="B6" s="112"/>
      <c r="C6" s="112"/>
      <c r="D6" s="113"/>
      <c r="E6" s="113"/>
      <c r="F6" s="113"/>
      <c r="G6" s="113"/>
    </row>
    <row r="7" spans="1:7" ht="39" customHeight="1" x14ac:dyDescent="0.25">
      <c r="A7" s="6"/>
      <c r="B7" s="6"/>
      <c r="C7" s="6"/>
      <c r="D7" s="114" t="s">
        <v>42</v>
      </c>
      <c r="E7" s="114"/>
      <c r="F7" s="114"/>
      <c r="G7" s="114"/>
    </row>
    <row r="8" spans="1:7" x14ac:dyDescent="0.25">
      <c r="A8" s="6"/>
      <c r="B8" s="6"/>
      <c r="C8" s="6"/>
      <c r="D8" s="6"/>
      <c r="E8" s="6"/>
      <c r="F8" s="16"/>
      <c r="G8" s="6"/>
    </row>
    <row r="9" spans="1:7" ht="87" customHeight="1" x14ac:dyDescent="0.25">
      <c r="A9" s="17" t="s">
        <v>2</v>
      </c>
      <c r="B9" s="99" t="s">
        <v>70</v>
      </c>
      <c r="C9" s="99"/>
      <c r="D9" s="99"/>
      <c r="E9" s="99"/>
      <c r="F9" s="99"/>
      <c r="G9" s="67"/>
    </row>
    <row r="10" spans="1:7" ht="12" customHeight="1" x14ac:dyDescent="0.25">
      <c r="A10" s="6"/>
      <c r="B10" s="6"/>
      <c r="C10" s="6"/>
      <c r="D10" s="6"/>
      <c r="E10" s="6"/>
      <c r="F10" s="16"/>
      <c r="G10" s="6"/>
    </row>
    <row r="11" spans="1:7" ht="72" customHeight="1" x14ac:dyDescent="0.25">
      <c r="A11" s="17" t="s">
        <v>14</v>
      </c>
      <c r="B11" s="99" t="s">
        <v>33</v>
      </c>
      <c r="C11" s="99"/>
      <c r="D11" s="99"/>
      <c r="E11" s="99"/>
      <c r="F11" s="99"/>
      <c r="G11" s="99"/>
    </row>
    <row r="12" spans="1:7" ht="35.25" customHeight="1" x14ac:dyDescent="0.25">
      <c r="A12" s="104" t="s">
        <v>45</v>
      </c>
      <c r="B12" s="104"/>
      <c r="C12" s="104"/>
      <c r="D12" s="104"/>
      <c r="E12" s="104"/>
      <c r="F12" s="104"/>
      <c r="G12" s="104"/>
    </row>
    <row r="13" spans="1:7" ht="45.75" customHeight="1" x14ac:dyDescent="0.25">
      <c r="A13" s="90" t="s">
        <v>71</v>
      </c>
      <c r="B13" s="90"/>
      <c r="C13" s="90"/>
      <c r="D13" s="90"/>
      <c r="E13" s="90"/>
      <c r="F13" s="90"/>
      <c r="G13" s="90"/>
    </row>
    <row r="14" spans="1:7" ht="33" customHeight="1" x14ac:dyDescent="0.25">
      <c r="A14" s="25" t="s">
        <v>0</v>
      </c>
      <c r="B14" s="91" t="s">
        <v>35</v>
      </c>
      <c r="C14" s="92"/>
      <c r="D14" s="22" t="s">
        <v>46</v>
      </c>
      <c r="E14" s="91" t="s">
        <v>36</v>
      </c>
      <c r="F14" s="92"/>
      <c r="G14" s="22" t="s">
        <v>37</v>
      </c>
    </row>
    <row r="15" spans="1:7" x14ac:dyDescent="0.25">
      <c r="A15" s="68"/>
      <c r="B15" s="93"/>
      <c r="C15" s="94"/>
      <c r="D15" s="69"/>
      <c r="E15" s="87"/>
      <c r="F15" s="88"/>
      <c r="G15" s="70"/>
    </row>
    <row r="16" spans="1:7" x14ac:dyDescent="0.25">
      <c r="A16" s="68"/>
      <c r="B16" s="93"/>
      <c r="C16" s="94"/>
      <c r="D16" s="69"/>
      <c r="E16" s="87"/>
      <c r="F16" s="88"/>
      <c r="G16" s="70"/>
    </row>
    <row r="17" spans="1:7" x14ac:dyDescent="0.25">
      <c r="A17" s="68"/>
      <c r="B17" s="93"/>
      <c r="C17" s="94"/>
      <c r="D17" s="69"/>
      <c r="E17" s="87"/>
      <c r="F17" s="88"/>
      <c r="G17" s="70"/>
    </row>
    <row r="18" spans="1:7" x14ac:dyDescent="0.25">
      <c r="A18" s="68"/>
      <c r="B18" s="93"/>
      <c r="C18" s="94"/>
      <c r="D18" s="69"/>
      <c r="E18" s="87"/>
      <c r="F18" s="88"/>
      <c r="G18" s="70"/>
    </row>
    <row r="19" spans="1:7" x14ac:dyDescent="0.25">
      <c r="A19" s="68"/>
      <c r="B19" s="93"/>
      <c r="C19" s="94"/>
      <c r="D19" s="69"/>
      <c r="E19" s="87"/>
      <c r="F19" s="88"/>
      <c r="G19" s="70"/>
    </row>
    <row r="20" spans="1:7" x14ac:dyDescent="0.25">
      <c r="A20" s="68"/>
      <c r="B20" s="93"/>
      <c r="C20" s="94"/>
      <c r="D20" s="69"/>
      <c r="E20" s="87"/>
      <c r="F20" s="88"/>
      <c r="G20" s="70"/>
    </row>
    <row r="21" spans="1:7" x14ac:dyDescent="0.25">
      <c r="A21" s="68"/>
      <c r="B21" s="93"/>
      <c r="C21" s="94"/>
      <c r="D21" s="69"/>
      <c r="E21" s="87"/>
      <c r="F21" s="88"/>
      <c r="G21" s="70"/>
    </row>
    <row r="22" spans="1:7" x14ac:dyDescent="0.25">
      <c r="A22" s="68"/>
      <c r="B22" s="93"/>
      <c r="C22" s="94"/>
      <c r="D22" s="69"/>
      <c r="E22" s="87"/>
      <c r="F22" s="88"/>
      <c r="G22" s="70"/>
    </row>
    <row r="23" spans="1:7" x14ac:dyDescent="0.25">
      <c r="A23" s="68"/>
      <c r="B23" s="93"/>
      <c r="C23" s="94"/>
      <c r="D23" s="69"/>
      <c r="E23" s="87"/>
      <c r="F23" s="88"/>
      <c r="G23" s="70"/>
    </row>
    <row r="24" spans="1:7" x14ac:dyDescent="0.25">
      <c r="A24" s="68"/>
      <c r="B24" s="93"/>
      <c r="C24" s="94"/>
      <c r="D24" s="69"/>
      <c r="E24" s="87"/>
      <c r="F24" s="88"/>
      <c r="G24" s="70"/>
    </row>
    <row r="25" spans="1:7" x14ac:dyDescent="0.25">
      <c r="A25" s="68"/>
      <c r="B25" s="93"/>
      <c r="C25" s="94"/>
      <c r="D25" s="69"/>
      <c r="E25" s="87"/>
      <c r="F25" s="88"/>
      <c r="G25" s="70"/>
    </row>
    <row r="26" spans="1:7" x14ac:dyDescent="0.25">
      <c r="A26" s="68"/>
      <c r="B26" s="93"/>
      <c r="C26" s="94"/>
      <c r="D26" s="69"/>
      <c r="E26" s="87"/>
      <c r="F26" s="88"/>
      <c r="G26" s="70"/>
    </row>
    <row r="27" spans="1:7" x14ac:dyDescent="0.25">
      <c r="A27" s="68"/>
      <c r="B27" s="93"/>
      <c r="C27" s="94"/>
      <c r="D27" s="69"/>
      <c r="E27" s="87"/>
      <c r="F27" s="88"/>
      <c r="G27" s="70"/>
    </row>
    <row r="28" spans="1:7" x14ac:dyDescent="0.25">
      <c r="A28" s="68"/>
      <c r="B28" s="93"/>
      <c r="C28" s="94"/>
      <c r="D28" s="69"/>
      <c r="E28" s="87"/>
      <c r="F28" s="88"/>
      <c r="G28" s="70"/>
    </row>
    <row r="29" spans="1:7" x14ac:dyDescent="0.25">
      <c r="A29" s="68"/>
      <c r="B29" s="93"/>
      <c r="C29" s="94"/>
      <c r="D29" s="69"/>
      <c r="E29" s="87"/>
      <c r="F29" s="88"/>
      <c r="G29" s="70"/>
    </row>
    <row r="30" spans="1:7" x14ac:dyDescent="0.25">
      <c r="A30" s="68"/>
      <c r="B30" s="93"/>
      <c r="C30" s="94"/>
      <c r="D30" s="69"/>
      <c r="E30" s="87"/>
      <c r="F30" s="88"/>
      <c r="G30" s="70"/>
    </row>
    <row r="31" spans="1:7" x14ac:dyDescent="0.25">
      <c r="A31" s="68"/>
      <c r="B31" s="93"/>
      <c r="C31" s="94"/>
      <c r="D31" s="69"/>
      <c r="E31" s="87"/>
      <c r="F31" s="88"/>
      <c r="G31" s="70"/>
    </row>
    <row r="32" spans="1:7" x14ac:dyDescent="0.25">
      <c r="A32" s="68"/>
      <c r="B32" s="93"/>
      <c r="C32" s="94"/>
      <c r="D32" s="69"/>
      <c r="E32" s="87"/>
      <c r="F32" s="88"/>
      <c r="G32" s="70"/>
    </row>
    <row r="33" spans="1:8" x14ac:dyDescent="0.25">
      <c r="A33" s="68"/>
      <c r="B33" s="93"/>
      <c r="C33" s="94"/>
      <c r="D33" s="69"/>
      <c r="E33" s="87"/>
      <c r="F33" s="88"/>
      <c r="G33" s="70"/>
    </row>
    <row r="34" spans="1:8" x14ac:dyDescent="0.25">
      <c r="A34" s="68"/>
      <c r="B34" s="93"/>
      <c r="C34" s="94"/>
      <c r="D34" s="69"/>
      <c r="E34" s="87"/>
      <c r="F34" s="88"/>
      <c r="G34" s="70"/>
    </row>
    <row r="35" spans="1:8" x14ac:dyDescent="0.25">
      <c r="A35" s="68"/>
      <c r="B35" s="93"/>
      <c r="C35" s="94"/>
      <c r="D35" s="69"/>
      <c r="E35" s="87"/>
      <c r="F35" s="88"/>
      <c r="G35" s="70"/>
    </row>
    <row r="36" spans="1:8" x14ac:dyDescent="0.25">
      <c r="A36" s="68"/>
      <c r="B36" s="93"/>
      <c r="C36" s="94"/>
      <c r="D36" s="69"/>
      <c r="E36" s="87"/>
      <c r="F36" s="88"/>
      <c r="G36" s="70"/>
    </row>
    <row r="37" spans="1:8" x14ac:dyDescent="0.25">
      <c r="A37" s="68"/>
      <c r="B37" s="93"/>
      <c r="C37" s="94"/>
      <c r="D37" s="69"/>
      <c r="E37" s="87"/>
      <c r="F37" s="88"/>
      <c r="G37" s="70"/>
    </row>
    <row r="38" spans="1:8" x14ac:dyDescent="0.25">
      <c r="A38" s="68"/>
      <c r="B38" s="93"/>
      <c r="C38" s="94"/>
      <c r="D38" s="69"/>
      <c r="E38" s="87"/>
      <c r="F38" s="88"/>
      <c r="G38" s="70"/>
    </row>
    <row r="39" spans="1:8" x14ac:dyDescent="0.25">
      <c r="A39" s="68"/>
      <c r="B39" s="93"/>
      <c r="C39" s="94"/>
      <c r="D39" s="69"/>
      <c r="E39" s="87"/>
      <c r="F39" s="88"/>
      <c r="G39" s="70"/>
    </row>
    <row r="40" spans="1:8" ht="47.25" customHeight="1" x14ac:dyDescent="0.25">
      <c r="A40" s="73" t="s">
        <v>72</v>
      </c>
      <c r="B40" s="74"/>
      <c r="C40" s="74"/>
      <c r="D40" s="74"/>
      <c r="E40" s="74"/>
      <c r="F40" s="75"/>
      <c r="G40" s="72">
        <f>COUNTA(Опитувальник!B15:C39)</f>
        <v>0</v>
      </c>
    </row>
    <row r="41" spans="1:8" ht="33" customHeight="1" x14ac:dyDescent="0.25">
      <c r="A41" s="84" t="s">
        <v>44</v>
      </c>
      <c r="B41" s="85"/>
      <c r="C41" s="85"/>
      <c r="D41" s="85"/>
      <c r="E41" s="85"/>
      <c r="F41" s="86"/>
      <c r="G41" s="24">
        <f>G40*5</f>
        <v>0</v>
      </c>
    </row>
    <row r="42" spans="1:8" s="6" customFormat="1" x14ac:dyDescent="0.25">
      <c r="F42" s="16"/>
    </row>
    <row r="43" spans="1:8" ht="63" customHeight="1" x14ac:dyDescent="0.25">
      <c r="A43" s="36" t="s">
        <v>4</v>
      </c>
      <c r="B43" s="103" t="s">
        <v>17</v>
      </c>
      <c r="C43" s="103"/>
      <c r="D43" s="103"/>
      <c r="E43" s="103"/>
      <c r="F43" s="103"/>
      <c r="G43" s="103"/>
      <c r="H43" s="6"/>
    </row>
    <row r="44" spans="1:8" ht="66" customHeight="1" x14ac:dyDescent="0.25">
      <c r="A44" s="104" t="s">
        <v>51</v>
      </c>
      <c r="B44" s="104"/>
      <c r="C44" s="104"/>
      <c r="D44" s="104"/>
      <c r="E44" s="104"/>
      <c r="F44" s="104"/>
      <c r="G44" s="104"/>
    </row>
    <row r="45" spans="1:8" ht="42.75" customHeight="1" x14ac:dyDescent="0.25">
      <c r="A45" s="76" t="s">
        <v>74</v>
      </c>
      <c r="B45" s="76"/>
      <c r="C45" s="76"/>
      <c r="D45" s="76"/>
      <c r="E45" s="76"/>
      <c r="F45" s="76"/>
      <c r="G45" s="76"/>
    </row>
    <row r="46" spans="1:8" s="29" customFormat="1" ht="105" customHeight="1" x14ac:dyDescent="0.25">
      <c r="A46" s="105" t="s">
        <v>52</v>
      </c>
      <c r="B46" s="106"/>
      <c r="C46" s="106"/>
      <c r="D46" s="106"/>
      <c r="E46" s="107"/>
      <c r="F46" s="28" t="s">
        <v>53</v>
      </c>
      <c r="G46" s="28" t="s">
        <v>29</v>
      </c>
      <c r="H46" s="18"/>
    </row>
    <row r="47" spans="1:8" ht="34.5" customHeight="1" x14ac:dyDescent="0.25">
      <c r="A47" s="108" t="s">
        <v>77</v>
      </c>
      <c r="B47" s="108"/>
      <c r="C47" s="108"/>
      <c r="D47" s="108"/>
      <c r="E47" s="108"/>
      <c r="F47" s="70"/>
      <c r="G47" s="23">
        <f>F47*4</f>
        <v>0</v>
      </c>
    </row>
    <row r="48" spans="1:8" x14ac:dyDescent="0.25">
      <c r="A48" s="38"/>
      <c r="B48" s="38"/>
      <c r="C48" s="38"/>
      <c r="D48" s="38"/>
      <c r="E48" s="38"/>
      <c r="F48" s="39"/>
      <c r="G48" s="39"/>
    </row>
    <row r="49" spans="1:8" ht="40.5" customHeight="1" x14ac:dyDescent="0.25">
      <c r="A49" s="76" t="s">
        <v>75</v>
      </c>
      <c r="B49" s="76"/>
      <c r="C49" s="76"/>
      <c r="D49" s="76"/>
      <c r="E49" s="76"/>
      <c r="F49" s="76"/>
      <c r="G49" s="76"/>
    </row>
    <row r="50" spans="1:8" ht="168.75" customHeight="1" x14ac:dyDescent="0.25">
      <c r="A50" s="20" t="s">
        <v>0</v>
      </c>
      <c r="B50" s="20" t="s">
        <v>49</v>
      </c>
      <c r="C50" s="20" t="s">
        <v>76</v>
      </c>
      <c r="D50" s="20" t="s">
        <v>77</v>
      </c>
      <c r="E50" s="80" t="s">
        <v>78</v>
      </c>
      <c r="F50" s="81"/>
      <c r="G50" s="20" t="s">
        <v>47</v>
      </c>
    </row>
    <row r="51" spans="1:8" ht="20.25" customHeight="1" x14ac:dyDescent="0.25">
      <c r="A51" s="71">
        <v>1</v>
      </c>
      <c r="B51" s="68" t="s">
        <v>43</v>
      </c>
      <c r="C51" s="70"/>
      <c r="D51" s="70"/>
      <c r="E51" s="82">
        <f>IF(C51=0,0,D51/C51*100)</f>
        <v>0</v>
      </c>
      <c r="F51" s="83"/>
      <c r="G51" s="26">
        <f>IF(E51&gt;=100,40,IF(AND(E51&gt;=90,E51&lt;=99),36,IF(AND(E51&gt;=80,E51&lt;=89),32,IF(AND(E51&gt;=70,E51&lt;=79),28,IF(AND(E51&gt;=60,E51&lt;=69),24,IF(AND(E51&gt;=50,E51&lt;=59),20,IF(AND(E51&gt;=40,E51&lt;=49),16,IF(AND(E51&gt;=30,E51&lt;=39),12,IF(AND(E51&gt;=20,E51&lt;=29),8,IF(AND(E51&gt;=10,E51&lt;=19),4,IF(E51&lt;=0,0,"")))))))))))</f>
        <v>0</v>
      </c>
    </row>
    <row r="52" spans="1:8" ht="20.25" customHeight="1" x14ac:dyDescent="0.25">
      <c r="A52" s="71">
        <v>2</v>
      </c>
      <c r="B52" s="68" t="s">
        <v>43</v>
      </c>
      <c r="C52" s="70"/>
      <c r="D52" s="70"/>
      <c r="E52" s="82">
        <f>IF(C52=0,0,D52/C52*100)</f>
        <v>0</v>
      </c>
      <c r="F52" s="83"/>
      <c r="G52" s="26">
        <f>IF(E52&gt;=100,40,IF(AND(E52&gt;=90,E52&lt;=99),36,IF(AND(E52&gt;=80,E52&lt;=89),32,IF(AND(E52&gt;=70,E52&lt;=79),28,IF(AND(E52&gt;=60,E52&lt;=69),24,IF(AND(E52&gt;=50,E52&lt;=59),20,IF(AND(E52&gt;=40,E52&lt;=49),16,IF(AND(E52&gt;=30,E52&lt;=39),12,IF(AND(E52&gt;=20,E52&lt;=29),8,IF(AND(E52&gt;=10,E52&lt;=19),4,IF(E52&lt;=0,0,"")))))))))))</f>
        <v>0</v>
      </c>
    </row>
    <row r="53" spans="1:8" ht="20.25" customHeight="1" x14ac:dyDescent="0.25">
      <c r="A53" s="71">
        <v>3</v>
      </c>
      <c r="B53" s="68" t="s">
        <v>43</v>
      </c>
      <c r="C53" s="70"/>
      <c r="D53" s="70"/>
      <c r="E53" s="82">
        <f>IF(C53=0,0,D53/C53*100)</f>
        <v>0</v>
      </c>
      <c r="F53" s="83"/>
      <c r="G53" s="26">
        <f>IF(E53&gt;=100,40,IF(AND(E53&gt;=90,E53&lt;=99),36,IF(AND(E53&gt;=80,E53&lt;=89),32,IF(AND(E53&gt;=70,E53&lt;=79),28,IF(AND(E53&gt;=60,E53&lt;=69),24,IF(AND(E53&gt;=50,E53&lt;=59),20,IF(AND(E53&gt;=40,E53&lt;=49),16,IF(AND(E53&gt;=30,E53&lt;=39),12,IF(AND(E53&gt;=20,E53&lt;=29),8,IF(AND(E53&gt;=10,E53&lt;=19),4,IF(E53&lt;=0,0,"")))))))))))</f>
        <v>0</v>
      </c>
    </row>
    <row r="54" spans="1:8" ht="20.25" customHeight="1" x14ac:dyDescent="0.25">
      <c r="A54" s="71">
        <v>4</v>
      </c>
      <c r="B54" s="68" t="s">
        <v>43</v>
      </c>
      <c r="C54" s="70"/>
      <c r="D54" s="70"/>
      <c r="E54" s="82">
        <f>IF(C54=0,0,D54/C54*100)</f>
        <v>0</v>
      </c>
      <c r="F54" s="83"/>
      <c r="G54" s="26">
        <f>IF(E54&gt;=100,40,IF(AND(E54&gt;=90,E54&lt;=99),36,IF(AND(E54&gt;=80,E54&lt;=89),32,IF(AND(E54&gt;=70,E54&lt;=79),28,IF(AND(E54&gt;=60,E54&lt;=69),24,IF(AND(E54&gt;=50,E54&lt;=59),20,IF(AND(E54&gt;=40,E54&lt;=49),16,IF(AND(E54&gt;=30,E54&lt;=39),12,IF(AND(E54&gt;=20,E54&lt;=29),8,IF(AND(E54&gt;=10,E54&lt;=19),4,IF(E54&lt;=0,0,"")))))))))))</f>
        <v>0</v>
      </c>
    </row>
    <row r="55" spans="1:8" ht="20.25" customHeight="1" x14ac:dyDescent="0.25">
      <c r="A55" s="71">
        <v>5</v>
      </c>
      <c r="B55" s="68" t="s">
        <v>43</v>
      </c>
      <c r="C55" s="70"/>
      <c r="D55" s="70"/>
      <c r="E55" s="82">
        <f>IF(C55=0,0,D55/C55*100)</f>
        <v>0</v>
      </c>
      <c r="F55" s="83"/>
      <c r="G55" s="26">
        <f>IF(E55&gt;=100,40,IF(AND(E55&gt;=90,E55&lt;=99),36,IF(AND(E55&gt;=80,E55&lt;=89),32,IF(AND(E55&gt;=70,E55&lt;=79),28,IF(AND(E55&gt;=60,E55&lt;=69),24,IF(AND(E55&gt;=50,E55&lt;=59),20,IF(AND(E55&gt;=40,E55&lt;=49),16,IF(AND(E55&gt;=30,E55&lt;=39),12,IF(AND(E55&gt;=20,E55&lt;=29),8,IF(AND(E55&gt;=10,E55&lt;=19),4,IF(E55&lt;=0,0,"")))))))))))</f>
        <v>0</v>
      </c>
      <c r="H55" s="6"/>
    </row>
    <row r="56" spans="1:8" ht="42" customHeight="1" x14ac:dyDescent="0.25">
      <c r="A56" s="109" t="s">
        <v>79</v>
      </c>
      <c r="B56" s="110"/>
      <c r="C56" s="110"/>
      <c r="D56" s="110"/>
      <c r="E56" s="110"/>
      <c r="F56" s="111"/>
      <c r="G56" s="41">
        <f>IF(COUNTIF(E51:F55,"&gt;0")=0,0,SUM(E51:F55)/COUNTIF(E51:F55,"&gt;0"))</f>
        <v>0</v>
      </c>
    </row>
    <row r="57" spans="1:8" ht="42" customHeight="1" x14ac:dyDescent="0.25">
      <c r="A57" s="77" t="s">
        <v>50</v>
      </c>
      <c r="B57" s="78"/>
      <c r="C57" s="78"/>
      <c r="D57" s="78"/>
      <c r="E57" s="78"/>
      <c r="F57" s="79"/>
      <c r="G57" s="42">
        <f>IF(COUNTIF(C51:C55,"&gt;0")=0,0,SUM(G51:G55)/COUNTIF(C51:C55,"&gt;0"))</f>
        <v>0</v>
      </c>
    </row>
    <row r="58" spans="1:8" s="27" customFormat="1" ht="41.25" customHeight="1" x14ac:dyDescent="0.25">
      <c r="A58" s="6"/>
      <c r="B58" s="6"/>
      <c r="C58" s="6"/>
      <c r="D58" s="6"/>
      <c r="E58" s="6"/>
      <c r="F58" s="16"/>
      <c r="G58" s="6"/>
    </row>
    <row r="59" spans="1:8" x14ac:dyDescent="0.25">
      <c r="A59" s="17" t="s">
        <v>7</v>
      </c>
      <c r="B59" s="99" t="s">
        <v>19</v>
      </c>
      <c r="C59" s="99"/>
      <c r="D59" s="99"/>
      <c r="E59" s="99"/>
      <c r="F59" s="99"/>
      <c r="G59" s="99"/>
    </row>
    <row r="60" spans="1:8" x14ac:dyDescent="0.25">
      <c r="A60" s="19" t="s">
        <v>8</v>
      </c>
      <c r="B60" s="102" t="s">
        <v>21</v>
      </c>
      <c r="C60" s="102"/>
      <c r="D60" s="102"/>
      <c r="E60" s="102"/>
      <c r="F60" s="102"/>
      <c r="G60" s="102"/>
    </row>
    <row r="61" spans="1:8" x14ac:dyDescent="0.25">
      <c r="A61" s="19" t="s">
        <v>9</v>
      </c>
      <c r="B61" s="102" t="s">
        <v>20</v>
      </c>
      <c r="C61" s="102"/>
      <c r="D61" s="102"/>
      <c r="E61" s="102"/>
      <c r="F61" s="102"/>
      <c r="G61" s="102"/>
    </row>
    <row r="62" spans="1:8" ht="33" x14ac:dyDescent="0.25">
      <c r="A62" s="100" t="s">
        <v>80</v>
      </c>
      <c r="B62" s="100"/>
      <c r="C62" s="100"/>
      <c r="D62" s="100"/>
      <c r="E62" s="95" t="s">
        <v>54</v>
      </c>
      <c r="F62" s="96"/>
      <c r="G62" s="9" t="s">
        <v>55</v>
      </c>
    </row>
    <row r="63" spans="1:8" ht="39" customHeight="1" x14ac:dyDescent="0.25">
      <c r="A63" s="101" t="s">
        <v>34</v>
      </c>
      <c r="B63" s="101"/>
      <c r="C63" s="101"/>
      <c r="D63" s="101"/>
      <c r="E63" s="97"/>
      <c r="F63" s="98"/>
      <c r="G63" s="21">
        <f>E63*5</f>
        <v>0</v>
      </c>
    </row>
    <row r="64" spans="1:8" ht="39" customHeight="1" x14ac:dyDescent="0.25">
      <c r="A64" s="101" t="s">
        <v>81</v>
      </c>
      <c r="B64" s="101"/>
      <c r="C64" s="101"/>
      <c r="D64" s="101"/>
      <c r="E64" s="97"/>
      <c r="F64" s="98"/>
      <c r="G64" s="21">
        <f>E64*5</f>
        <v>0</v>
      </c>
    </row>
    <row r="65" spans="1:7" ht="36.75" customHeight="1" x14ac:dyDescent="0.25">
      <c r="A65" s="84" t="s">
        <v>44</v>
      </c>
      <c r="B65" s="85"/>
      <c r="C65" s="85"/>
      <c r="D65" s="85"/>
      <c r="E65" s="85"/>
      <c r="F65" s="86"/>
      <c r="G65" s="24">
        <f>SUM(G63:G64)</f>
        <v>0</v>
      </c>
    </row>
    <row r="66" spans="1:7" ht="72" customHeight="1" x14ac:dyDescent="0.25">
      <c r="A66" s="89" t="s">
        <v>30</v>
      </c>
      <c r="B66" s="89"/>
      <c r="C66" s="89"/>
      <c r="D66" s="89"/>
      <c r="E66" s="89"/>
      <c r="F66" s="89"/>
      <c r="G66" s="89"/>
    </row>
    <row r="67" spans="1:7" x14ac:dyDescent="0.25">
      <c r="A67" s="6"/>
      <c r="B67" s="6"/>
      <c r="C67" s="6"/>
      <c r="D67" s="6"/>
      <c r="E67" s="6"/>
      <c r="F67" s="16"/>
      <c r="G67" s="6"/>
    </row>
  </sheetData>
  <sheetProtection algorithmName="SHA-512" hashValue="xcYxUiIQX+gHYnNwah3KNJnkmsiDrpKNnEkCkEDK0p9wC45/aW0T5DjYEnMZbDk5AhHGg6tLggf62rerOtHCVQ==" saltValue="XT6p4BwT6g7V20VZx3odTw==" spinCount="100000" sheet="1" objects="1" scenarios="1" formatColumns="0" formatRows="0"/>
  <mergeCells count="92">
    <mergeCell ref="A6:C6"/>
    <mergeCell ref="D6:G6"/>
    <mergeCell ref="D7:G7"/>
    <mergeCell ref="B9:F9"/>
    <mergeCell ref="A1:G1"/>
    <mergeCell ref="A2:G2"/>
    <mergeCell ref="A4:C4"/>
    <mergeCell ref="D4:G4"/>
    <mergeCell ref="A5:C5"/>
    <mergeCell ref="D5:G5"/>
    <mergeCell ref="A12:G12"/>
    <mergeCell ref="B26:C26"/>
    <mergeCell ref="B27:C27"/>
    <mergeCell ref="E27:F27"/>
    <mergeCell ref="B11:G11"/>
    <mergeCell ref="B23:C23"/>
    <mergeCell ref="E15:F15"/>
    <mergeCell ref="E16:F16"/>
    <mergeCell ref="E17:F17"/>
    <mergeCell ref="E24:F24"/>
    <mergeCell ref="E26:F26"/>
    <mergeCell ref="E25:F25"/>
    <mergeCell ref="B24:C24"/>
    <mergeCell ref="B25:C25"/>
    <mergeCell ref="E18:F18"/>
    <mergeCell ref="E19:F19"/>
    <mergeCell ref="B29:C29"/>
    <mergeCell ref="B19:C19"/>
    <mergeCell ref="B20:C20"/>
    <mergeCell ref="B21:C21"/>
    <mergeCell ref="B22:C22"/>
    <mergeCell ref="B28:C28"/>
    <mergeCell ref="E36:F36"/>
    <mergeCell ref="E37:F37"/>
    <mergeCell ref="E38:F38"/>
    <mergeCell ref="E39:F39"/>
    <mergeCell ref="B30:C30"/>
    <mergeCell ref="B31:C31"/>
    <mergeCell ref="B32:C32"/>
    <mergeCell ref="B33:C33"/>
    <mergeCell ref="B39:C39"/>
    <mergeCell ref="B35:C35"/>
    <mergeCell ref="B36:C36"/>
    <mergeCell ref="B37:C37"/>
    <mergeCell ref="B38:C38"/>
    <mergeCell ref="E35:F35"/>
    <mergeCell ref="E34:F34"/>
    <mergeCell ref="B60:G60"/>
    <mergeCell ref="B61:G61"/>
    <mergeCell ref="A63:D63"/>
    <mergeCell ref="B43:G43"/>
    <mergeCell ref="A44:G44"/>
    <mergeCell ref="A46:E46"/>
    <mergeCell ref="A47:E47"/>
    <mergeCell ref="E55:F55"/>
    <mergeCell ref="A56:F56"/>
    <mergeCell ref="A49:G49"/>
    <mergeCell ref="A66:G66"/>
    <mergeCell ref="A13:G13"/>
    <mergeCell ref="B14:C14"/>
    <mergeCell ref="E14:F14"/>
    <mergeCell ref="B15:C15"/>
    <mergeCell ref="B16:C16"/>
    <mergeCell ref="B17:C17"/>
    <mergeCell ref="B18:C18"/>
    <mergeCell ref="E62:F62"/>
    <mergeCell ref="E64:F64"/>
    <mergeCell ref="B59:G59"/>
    <mergeCell ref="A62:D62"/>
    <mergeCell ref="A64:D64"/>
    <mergeCell ref="A65:F65"/>
    <mergeCell ref="E63:F63"/>
    <mergeCell ref="B34:C34"/>
    <mergeCell ref="E20:F20"/>
    <mergeCell ref="E21:F21"/>
    <mergeCell ref="E22:F22"/>
    <mergeCell ref="E23:F23"/>
    <mergeCell ref="E28:F28"/>
    <mergeCell ref="E29:F29"/>
    <mergeCell ref="E30:F30"/>
    <mergeCell ref="E31:F31"/>
    <mergeCell ref="E32:F32"/>
    <mergeCell ref="E33:F33"/>
    <mergeCell ref="A40:F40"/>
    <mergeCell ref="A45:G45"/>
    <mergeCell ref="A57:F57"/>
    <mergeCell ref="E50:F50"/>
    <mergeCell ref="E51:F51"/>
    <mergeCell ref="E52:F52"/>
    <mergeCell ref="E53:F53"/>
    <mergeCell ref="E54:F54"/>
    <mergeCell ref="A41:F41"/>
  </mergeCells>
  <conditionalFormatting sqref="A9:G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{F251C52E-8917-44E4-A5F2-EDEA406F4639}</x14:id>
        </ext>
      </extLst>
    </cfRule>
  </conditionalFormatting>
  <dataValidations count="1">
    <dataValidation operator="lessThanOrEqual" allowBlank="1" showInputMessage="1" showErrorMessage="1" sqref="E51:E55"/>
  </dataValidations>
  <pageMargins left="0.98425196850393704" right="0.39370078740157483" top="0.59055118110236227" bottom="0.59055118110236227" header="0" footer="0"/>
  <pageSetup paperSize="9" scale="67" fitToHeight="0" orientation="portrait" r:id="rId1"/>
  <headerFooter>
    <oddFooter>&amp;CВерсія 2019.1</oddFooter>
  </headerFooter>
  <rowBreaks count="2" manualBreakCount="2">
    <brk id="8" max="6" man="1"/>
    <brk id="42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51C52E-8917-44E4-A5F2-EDEA406F46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A9:G9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'C:\Users\user\Documents\комунікаційні кампанії\Семінар атестація березень 2019\На допомогу викладачу\Викладачу МШ індивід\[Шаблон викладачам МШ індивід (викон. спец.).xlsx]Зведена таблиця'!#REF!</xm:f>
          </x14:formula1>
          <xm:sqref>F16:F39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таблиця'!$I$3:$I$4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A6" zoomScale="60" zoomScaleNormal="100" workbookViewId="0">
      <selection activeCell="A2" sqref="A2"/>
    </sheetView>
  </sheetViews>
  <sheetFormatPr defaultColWidth="9.140625" defaultRowHeight="15" x14ac:dyDescent="0.25"/>
  <cols>
    <col min="1" max="1" width="8.28515625" style="1" customWidth="1"/>
    <col min="2" max="2" width="42.28515625" style="1" customWidth="1"/>
    <col min="3" max="3" width="27.7109375" style="1" customWidth="1"/>
    <col min="4" max="4" width="23.140625" style="1" customWidth="1"/>
    <col min="5" max="6" width="23.28515625" style="1" customWidth="1"/>
    <col min="7" max="7" width="23" style="1" customWidth="1"/>
    <col min="8" max="8" width="33.28515625" style="1" customWidth="1"/>
    <col min="9" max="9" width="30.28515625" style="1" customWidth="1"/>
    <col min="10" max="10" width="15.28515625" style="1" customWidth="1"/>
    <col min="11" max="16384" width="9.140625" style="1"/>
  </cols>
  <sheetData>
    <row r="1" spans="1:10" ht="37.5" customHeight="1" x14ac:dyDescent="0.25">
      <c r="A1" s="125" t="s">
        <v>88</v>
      </c>
      <c r="B1" s="125"/>
      <c r="C1" s="125"/>
      <c r="D1" s="125"/>
      <c r="E1" s="125"/>
      <c r="F1" s="125"/>
      <c r="G1" s="125"/>
      <c r="H1" s="43" t="s">
        <v>25</v>
      </c>
    </row>
    <row r="2" spans="1:10" ht="60" x14ac:dyDescent="0.25">
      <c r="A2" s="11" t="s">
        <v>0</v>
      </c>
      <c r="B2" s="11" t="s">
        <v>1</v>
      </c>
      <c r="C2" s="11" t="s">
        <v>11</v>
      </c>
      <c r="D2" s="11" t="s">
        <v>85</v>
      </c>
      <c r="E2" s="11" t="s">
        <v>84</v>
      </c>
      <c r="F2" s="11" t="s">
        <v>73</v>
      </c>
      <c r="G2" s="11" t="s">
        <v>5</v>
      </c>
      <c r="H2" s="8" t="s">
        <v>3</v>
      </c>
    </row>
    <row r="3" spans="1:10" ht="30" x14ac:dyDescent="0.25">
      <c r="A3" s="8" t="s">
        <v>2</v>
      </c>
      <c r="B3" s="54" t="s">
        <v>13</v>
      </c>
      <c r="C3" s="53" t="s">
        <v>12</v>
      </c>
      <c r="D3" s="50">
        <v>5</v>
      </c>
      <c r="E3" s="50">
        <v>5</v>
      </c>
      <c r="F3" s="8">
        <f>Опитувальник!G9</f>
        <v>0</v>
      </c>
      <c r="G3" s="8">
        <f>IF(Опитувальник!G9="Так",5,0)</f>
        <v>0</v>
      </c>
      <c r="H3" s="3"/>
      <c r="I3" s="31" t="s">
        <v>31</v>
      </c>
    </row>
    <row r="4" spans="1:10" ht="30" customHeight="1" x14ac:dyDescent="0.25">
      <c r="A4" s="118" t="s">
        <v>14</v>
      </c>
      <c r="B4" s="127" t="s">
        <v>15</v>
      </c>
      <c r="C4" s="54" t="s">
        <v>22</v>
      </c>
      <c r="D4" s="8">
        <v>25</v>
      </c>
      <c r="E4" s="8">
        <v>20</v>
      </c>
      <c r="F4" s="37"/>
      <c r="G4" s="51"/>
      <c r="H4" s="121" t="s">
        <v>27</v>
      </c>
      <c r="I4" s="32" t="s">
        <v>32</v>
      </c>
    </row>
    <row r="5" spans="1:10" ht="30" x14ac:dyDescent="0.25">
      <c r="A5" s="126"/>
      <c r="B5" s="128"/>
      <c r="C5" s="55" t="s">
        <v>26</v>
      </c>
      <c r="D5" s="13"/>
      <c r="E5" s="13"/>
      <c r="F5" s="118">
        <f>Опитувальник!G40</f>
        <v>0</v>
      </c>
      <c r="G5" s="118">
        <f>Опитувальник!G41</f>
        <v>0</v>
      </c>
      <c r="H5" s="122"/>
      <c r="I5" s="5"/>
    </row>
    <row r="6" spans="1:10" ht="35.25" customHeight="1" x14ac:dyDescent="0.25">
      <c r="A6" s="119"/>
      <c r="B6" s="129"/>
      <c r="C6" s="56" t="s">
        <v>10</v>
      </c>
      <c r="D6" s="13">
        <v>5</v>
      </c>
      <c r="E6" s="13"/>
      <c r="F6" s="119"/>
      <c r="G6" s="119"/>
      <c r="H6" s="123"/>
      <c r="I6" s="5"/>
    </row>
    <row r="7" spans="1:10" ht="75" x14ac:dyDescent="0.25">
      <c r="A7" s="121" t="s">
        <v>4</v>
      </c>
      <c r="B7" s="130" t="s">
        <v>16</v>
      </c>
      <c r="C7" s="56" t="s">
        <v>17</v>
      </c>
      <c r="D7" s="13"/>
      <c r="E7" s="13"/>
      <c r="F7" s="37"/>
      <c r="G7" s="51"/>
      <c r="H7" s="3"/>
      <c r="I7" s="5"/>
    </row>
    <row r="8" spans="1:10" x14ac:dyDescent="0.25">
      <c r="A8" s="122"/>
      <c r="B8" s="131"/>
      <c r="C8" s="56" t="s">
        <v>18</v>
      </c>
      <c r="D8" s="8">
        <v>4</v>
      </c>
      <c r="E8" s="51"/>
      <c r="F8" s="35">
        <f>Опитувальник!F47</f>
        <v>0</v>
      </c>
      <c r="G8" s="44">
        <f>Опитувальник!G47</f>
        <v>0</v>
      </c>
      <c r="H8" s="3"/>
      <c r="I8" s="5"/>
      <c r="J8" s="120"/>
    </row>
    <row r="9" spans="1:10" ht="16.5" customHeight="1" x14ac:dyDescent="0.25">
      <c r="A9" s="123"/>
      <c r="B9" s="132"/>
      <c r="C9" s="56" t="s">
        <v>23</v>
      </c>
      <c r="D9" s="51"/>
      <c r="E9" s="8">
        <v>4</v>
      </c>
      <c r="F9" s="40">
        <f>Опитувальник!G56</f>
        <v>0</v>
      </c>
      <c r="G9" s="45">
        <f>Опитувальник!G57</f>
        <v>0</v>
      </c>
      <c r="H9" s="3"/>
      <c r="I9" s="5"/>
      <c r="J9" s="120"/>
    </row>
    <row r="10" spans="1:10" x14ac:dyDescent="0.25">
      <c r="A10" s="8" t="s">
        <v>7</v>
      </c>
      <c r="B10" s="54" t="s">
        <v>19</v>
      </c>
      <c r="C10" s="53" t="s">
        <v>6</v>
      </c>
      <c r="D10" s="8">
        <v>30</v>
      </c>
      <c r="E10" s="8">
        <v>30</v>
      </c>
      <c r="F10" s="37"/>
      <c r="G10" s="37"/>
      <c r="H10" s="3"/>
      <c r="I10" s="5"/>
      <c r="J10" s="120"/>
    </row>
    <row r="11" spans="1:10" ht="81" customHeight="1" x14ac:dyDescent="0.25">
      <c r="A11" s="13" t="s">
        <v>8</v>
      </c>
      <c r="B11" s="56" t="s">
        <v>21</v>
      </c>
      <c r="C11" s="56" t="s">
        <v>10</v>
      </c>
      <c r="D11" s="13">
        <v>5</v>
      </c>
      <c r="E11" s="13">
        <v>5</v>
      </c>
      <c r="F11" s="8">
        <f>Опитувальник!E63</f>
        <v>0</v>
      </c>
      <c r="G11" s="8">
        <f>Опитувальник!G63</f>
        <v>0</v>
      </c>
      <c r="H11" s="124" t="s">
        <v>28</v>
      </c>
      <c r="I11" s="5"/>
      <c r="J11" s="120"/>
    </row>
    <row r="12" spans="1:10" ht="95.25" customHeight="1" x14ac:dyDescent="0.25">
      <c r="A12" s="13" t="s">
        <v>9</v>
      </c>
      <c r="B12" s="56" t="s">
        <v>20</v>
      </c>
      <c r="C12" s="56" t="s">
        <v>10</v>
      </c>
      <c r="D12" s="13">
        <v>5</v>
      </c>
      <c r="E12" s="13">
        <v>5</v>
      </c>
      <c r="F12" s="8">
        <f>Опитувальник!E64</f>
        <v>0</v>
      </c>
      <c r="G12" s="8">
        <f>Опитувальник!G64</f>
        <v>0</v>
      </c>
      <c r="H12" s="124"/>
      <c r="I12" s="4"/>
    </row>
    <row r="13" spans="1:10" ht="45" x14ac:dyDescent="0.25">
      <c r="A13" s="10"/>
      <c r="B13" s="10"/>
      <c r="C13" s="54" t="s">
        <v>24</v>
      </c>
      <c r="D13" s="52">
        <f>D3+D4+D10</f>
        <v>60</v>
      </c>
      <c r="E13" s="10"/>
      <c r="F13" s="10"/>
      <c r="G13" s="10"/>
      <c r="H13" s="10"/>
      <c r="I13" s="4"/>
    </row>
    <row r="14" spans="1:10" x14ac:dyDescent="0.25">
      <c r="A14" s="10"/>
      <c r="B14" s="10"/>
      <c r="C14" s="49"/>
      <c r="D14" s="49"/>
      <c r="E14" s="10"/>
      <c r="F14" s="10"/>
      <c r="G14" s="10"/>
      <c r="H14" s="10"/>
      <c r="I14" s="4"/>
    </row>
    <row r="15" spans="1:10" ht="25.5" customHeight="1" x14ac:dyDescent="0.25">
      <c r="A15" s="117" t="s">
        <v>86</v>
      </c>
      <c r="B15" s="117"/>
      <c r="C15" s="117"/>
      <c r="D15" s="117"/>
      <c r="E15" s="117"/>
      <c r="F15" s="12"/>
      <c r="G15" s="46">
        <f>SUM(G3,G5,G8,G11:G12)</f>
        <v>0</v>
      </c>
    </row>
    <row r="16" spans="1:10" s="10" customFormat="1" ht="9.75" customHeight="1" x14ac:dyDescent="0.25">
      <c r="A16" s="48"/>
      <c r="B16" s="48"/>
      <c r="C16" s="48"/>
      <c r="D16" s="48"/>
      <c r="E16" s="48"/>
      <c r="F16" s="33"/>
      <c r="G16" s="34"/>
    </row>
    <row r="17" spans="1:7" ht="28.5" customHeight="1" x14ac:dyDescent="0.25">
      <c r="A17" s="117" t="s">
        <v>87</v>
      </c>
      <c r="B17" s="117"/>
      <c r="C17" s="117"/>
      <c r="D17" s="117"/>
      <c r="E17" s="117"/>
      <c r="F17" s="12"/>
      <c r="G17" s="47">
        <f>SUM(G3,G5,G9,G11:G12)</f>
        <v>0</v>
      </c>
    </row>
    <row r="21" spans="1:7" x14ac:dyDescent="0.25">
      <c r="C21" s="2"/>
    </row>
    <row r="22" spans="1:7" x14ac:dyDescent="0.25">
      <c r="C22" s="2"/>
    </row>
    <row r="23" spans="1:7" x14ac:dyDescent="0.25">
      <c r="C23" s="2"/>
    </row>
  </sheetData>
  <sheetProtection algorithmName="SHA-512" hashValue="nss6imXSrDa+7alhrZ6tVtJtKn2t8QwaZta6lH+dLBj1OS2DCIvmONiAVNs54l/GLsVZH57jK/1IySCH9wQq+g==" saltValue="AkKL56IARrJcRVoFaVShUg==" spinCount="100000" sheet="1" objects="1" scenarios="1" formatColumns="0" formatRows="0"/>
  <mergeCells count="12">
    <mergeCell ref="A1:G1"/>
    <mergeCell ref="A4:A6"/>
    <mergeCell ref="B4:B6"/>
    <mergeCell ref="A7:A9"/>
    <mergeCell ref="B7:B9"/>
    <mergeCell ref="G5:G6"/>
    <mergeCell ref="A17:E17"/>
    <mergeCell ref="F5:F6"/>
    <mergeCell ref="A15:E15"/>
    <mergeCell ref="J8:J11"/>
    <mergeCell ref="H4:H6"/>
    <mergeCell ref="H11:H12"/>
  </mergeCells>
  <pageMargins left="0.39370078740157483" right="0.39370078740157483" top="1.1417322834645669" bottom="0.39370078740157483" header="0.31496062992125984" footer="0.31496062992125984"/>
  <pageSetup paperSize="9" scale="68" fitToHeight="0" orientation="landscape" r:id="rId1"/>
  <headerFooter>
    <oddFooter>&amp;CВерсія 2019.1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topLeftCell="A8" zoomScaleNormal="100" zoomScaleSheetLayoutView="100" workbookViewId="0">
      <selection activeCell="A8" sqref="A8:D8"/>
    </sheetView>
  </sheetViews>
  <sheetFormatPr defaultColWidth="54.28515625" defaultRowHeight="15.75" x14ac:dyDescent="0.25"/>
  <cols>
    <col min="1" max="1" width="6.140625" style="57" bestFit="1" customWidth="1"/>
    <col min="2" max="2" width="54.28515625" style="57"/>
    <col min="3" max="3" width="27.42578125" style="59" customWidth="1"/>
    <col min="4" max="4" width="21.7109375" style="59" customWidth="1"/>
    <col min="5" max="16384" width="54.28515625" style="57"/>
  </cols>
  <sheetData>
    <row r="1" spans="1:4" ht="39" customHeight="1" x14ac:dyDescent="0.25">
      <c r="A1" s="133" t="s">
        <v>83</v>
      </c>
      <c r="B1" s="133"/>
      <c r="C1" s="133"/>
      <c r="D1" s="133"/>
    </row>
    <row r="2" spans="1:4" x14ac:dyDescent="0.25">
      <c r="A2" s="137" t="s">
        <v>56</v>
      </c>
      <c r="B2" s="137"/>
      <c r="C2" s="137"/>
      <c r="D2" s="137"/>
    </row>
    <row r="3" spans="1:4" x14ac:dyDescent="0.25">
      <c r="A3" s="138" t="s">
        <v>57</v>
      </c>
      <c r="B3" s="138"/>
      <c r="C3" s="138"/>
      <c r="D3" s="138"/>
    </row>
    <row r="4" spans="1:4" x14ac:dyDescent="0.25">
      <c r="A4" s="139">
        <f>Опитувальник!D4</f>
        <v>0</v>
      </c>
      <c r="B4" s="140"/>
      <c r="C4" s="140"/>
      <c r="D4" s="140"/>
    </row>
    <row r="5" spans="1:4" x14ac:dyDescent="0.25">
      <c r="A5" s="134" t="s">
        <v>58</v>
      </c>
      <c r="B5" s="134"/>
      <c r="C5" s="134"/>
      <c r="D5" s="134"/>
    </row>
    <row r="6" spans="1:4" x14ac:dyDescent="0.25">
      <c r="A6" s="139">
        <f>Опитувальник!D5</f>
        <v>0</v>
      </c>
      <c r="B6" s="140"/>
      <c r="C6" s="140"/>
      <c r="D6" s="140"/>
    </row>
    <row r="7" spans="1:4" x14ac:dyDescent="0.25">
      <c r="A7" s="134" t="s">
        <v>59</v>
      </c>
      <c r="B7" s="134"/>
      <c r="C7" s="134"/>
      <c r="D7" s="134"/>
    </row>
    <row r="8" spans="1:4" x14ac:dyDescent="0.25">
      <c r="A8" s="135" t="s">
        <v>60</v>
      </c>
      <c r="B8" s="135"/>
      <c r="C8" s="135"/>
      <c r="D8" s="135"/>
    </row>
    <row r="9" spans="1:4" x14ac:dyDescent="0.25">
      <c r="A9" s="139">
        <f>Опитувальник!D6</f>
        <v>0</v>
      </c>
      <c r="B9" s="140"/>
      <c r="C9" s="140"/>
      <c r="D9" s="140"/>
    </row>
    <row r="10" spans="1:4" x14ac:dyDescent="0.25">
      <c r="A10" s="134" t="s">
        <v>42</v>
      </c>
      <c r="B10" s="134"/>
      <c r="C10" s="134"/>
      <c r="D10" s="134"/>
    </row>
    <row r="11" spans="1:4" x14ac:dyDescent="0.25">
      <c r="A11" s="136"/>
      <c r="B11" s="136"/>
      <c r="C11" s="136"/>
      <c r="D11" s="136"/>
    </row>
    <row r="12" spans="1:4" x14ac:dyDescent="0.25">
      <c r="A12" s="58"/>
    </row>
    <row r="13" spans="1:4" s="60" customFormat="1" ht="85.5" customHeight="1" x14ac:dyDescent="0.25">
      <c r="A13" s="20" t="s">
        <v>0</v>
      </c>
      <c r="B13" s="20" t="s">
        <v>1</v>
      </c>
      <c r="C13" s="20" t="s">
        <v>61</v>
      </c>
      <c r="D13" s="20" t="s">
        <v>48</v>
      </c>
    </row>
    <row r="14" spans="1:4" ht="94.5" x14ac:dyDescent="0.25">
      <c r="A14" s="61" t="s">
        <v>2</v>
      </c>
      <c r="B14" s="62" t="s">
        <v>64</v>
      </c>
      <c r="C14" s="63">
        <f>'Зведена таблиця'!F3</f>
        <v>0</v>
      </c>
      <c r="D14" s="63">
        <f>'Зведена таблиця'!G3</f>
        <v>0</v>
      </c>
    </row>
    <row r="15" spans="1:4" ht="47.25" x14ac:dyDescent="0.25">
      <c r="A15" s="61" t="s">
        <v>14</v>
      </c>
      <c r="B15" s="62" t="s">
        <v>65</v>
      </c>
      <c r="C15" s="61">
        <f>'Зведена таблиця'!F5</f>
        <v>0</v>
      </c>
      <c r="D15" s="61">
        <f>'Зведена таблиця'!G5</f>
        <v>0</v>
      </c>
    </row>
    <row r="16" spans="1:4" ht="94.5" x14ac:dyDescent="0.25">
      <c r="A16" s="61" t="s">
        <v>4</v>
      </c>
      <c r="B16" s="62" t="s">
        <v>66</v>
      </c>
      <c r="C16" s="61">
        <f>'Зведена таблиця'!F8</f>
        <v>0</v>
      </c>
      <c r="D16" s="61">
        <f>'Зведена таблиця'!G8</f>
        <v>0</v>
      </c>
    </row>
    <row r="17" spans="1:4" x14ac:dyDescent="0.25">
      <c r="A17" s="61" t="s">
        <v>7</v>
      </c>
      <c r="B17" s="62" t="s">
        <v>67</v>
      </c>
      <c r="C17" s="64"/>
      <c r="D17" s="61"/>
    </row>
    <row r="18" spans="1:4" ht="47.25" x14ac:dyDescent="0.25">
      <c r="A18" s="61" t="s">
        <v>8</v>
      </c>
      <c r="B18" s="62" t="s">
        <v>68</v>
      </c>
      <c r="C18" s="64">
        <f>'Зведена таблиця'!F11</f>
        <v>0</v>
      </c>
      <c r="D18" s="64">
        <f>'Зведена таблиця'!G11</f>
        <v>0</v>
      </c>
    </row>
    <row r="19" spans="1:4" ht="63" x14ac:dyDescent="0.25">
      <c r="A19" s="61" t="s">
        <v>9</v>
      </c>
      <c r="B19" s="62" t="s">
        <v>69</v>
      </c>
      <c r="C19" s="61">
        <f>'Зведена таблиця'!F12</f>
        <v>0</v>
      </c>
      <c r="D19" s="61">
        <f>'Зведена таблиця'!G12</f>
        <v>0</v>
      </c>
    </row>
    <row r="20" spans="1:4" s="65" customFormat="1" ht="45.75" customHeight="1" x14ac:dyDescent="0.35">
      <c r="A20" s="141" t="s">
        <v>62</v>
      </c>
      <c r="B20" s="142"/>
      <c r="C20" s="143"/>
      <c r="D20" s="66">
        <f>'Зведена таблиця'!G15</f>
        <v>0</v>
      </c>
    </row>
    <row r="21" spans="1:4" x14ac:dyDescent="0.25">
      <c r="A21" s="58"/>
    </row>
    <row r="22" spans="1:4" ht="49.5" customHeight="1" x14ac:dyDescent="0.25">
      <c r="A22" s="133" t="s">
        <v>82</v>
      </c>
      <c r="B22" s="133"/>
      <c r="C22" s="133"/>
      <c r="D22" s="133"/>
    </row>
    <row r="23" spans="1:4" x14ac:dyDescent="0.25">
      <c r="A23" s="137" t="s">
        <v>56</v>
      </c>
      <c r="B23" s="137"/>
      <c r="C23" s="137"/>
      <c r="D23" s="137"/>
    </row>
    <row r="24" spans="1:4" x14ac:dyDescent="0.25">
      <c r="A24" s="138" t="s">
        <v>57</v>
      </c>
      <c r="B24" s="138"/>
      <c r="C24" s="138"/>
      <c r="D24" s="138"/>
    </row>
    <row r="25" spans="1:4" x14ac:dyDescent="0.25">
      <c r="A25" s="139">
        <f>Опитувальник!D4</f>
        <v>0</v>
      </c>
      <c r="B25" s="140"/>
      <c r="C25" s="140"/>
      <c r="D25" s="140"/>
    </row>
    <row r="26" spans="1:4" x14ac:dyDescent="0.25">
      <c r="A26" s="134" t="s">
        <v>58</v>
      </c>
      <c r="B26" s="134"/>
      <c r="C26" s="134"/>
      <c r="D26" s="134"/>
    </row>
    <row r="27" spans="1:4" x14ac:dyDescent="0.25">
      <c r="A27" s="144">
        <f>Опитувальник!D5</f>
        <v>0</v>
      </c>
      <c r="B27" s="145"/>
      <c r="C27" s="145"/>
      <c r="D27" s="145"/>
    </row>
    <row r="28" spans="1:4" x14ac:dyDescent="0.25">
      <c r="A28" s="134" t="s">
        <v>59</v>
      </c>
      <c r="B28" s="134"/>
      <c r="C28" s="134"/>
      <c r="D28" s="134"/>
    </row>
    <row r="29" spans="1:4" x14ac:dyDescent="0.25">
      <c r="A29" s="135" t="s">
        <v>60</v>
      </c>
      <c r="B29" s="135"/>
      <c r="C29" s="135"/>
      <c r="D29" s="135"/>
    </row>
    <row r="30" spans="1:4" x14ac:dyDescent="0.25">
      <c r="A30" s="146">
        <f>Опитувальник!D6</f>
        <v>0</v>
      </c>
      <c r="B30" s="147"/>
      <c r="C30" s="147"/>
      <c r="D30" s="147"/>
    </row>
    <row r="31" spans="1:4" x14ac:dyDescent="0.25">
      <c r="A31" s="134" t="s">
        <v>42</v>
      </c>
      <c r="B31" s="134"/>
      <c r="C31" s="134"/>
      <c r="D31" s="134"/>
    </row>
    <row r="32" spans="1:4" x14ac:dyDescent="0.25">
      <c r="A32" s="136"/>
      <c r="B32" s="136"/>
      <c r="C32" s="136"/>
      <c r="D32" s="136"/>
    </row>
    <row r="33" spans="1:4" x14ac:dyDescent="0.25">
      <c r="A33" s="58"/>
    </row>
    <row r="34" spans="1:4" ht="89.25" customHeight="1" x14ac:dyDescent="0.25">
      <c r="A34" s="20" t="s">
        <v>0</v>
      </c>
      <c r="B34" s="20" t="s">
        <v>1</v>
      </c>
      <c r="C34" s="20" t="s">
        <v>61</v>
      </c>
      <c r="D34" s="20" t="s">
        <v>48</v>
      </c>
    </row>
    <row r="35" spans="1:4" ht="94.5" x14ac:dyDescent="0.25">
      <c r="A35" s="61" t="s">
        <v>2</v>
      </c>
      <c r="B35" s="62" t="s">
        <v>64</v>
      </c>
      <c r="C35" s="63">
        <f>'Зведена таблиця'!F3</f>
        <v>0</v>
      </c>
      <c r="D35" s="63">
        <f>'Зведена таблиця'!G3</f>
        <v>0</v>
      </c>
    </row>
    <row r="36" spans="1:4" ht="47.25" x14ac:dyDescent="0.25">
      <c r="A36" s="61" t="s">
        <v>14</v>
      </c>
      <c r="B36" s="62" t="s">
        <v>65</v>
      </c>
      <c r="C36" s="61">
        <f>'Зведена таблиця'!F5</f>
        <v>0</v>
      </c>
      <c r="D36" s="61">
        <f>'Зведена таблиця'!G5</f>
        <v>0</v>
      </c>
    </row>
    <row r="37" spans="1:4" ht="94.5" x14ac:dyDescent="0.25">
      <c r="A37" s="61" t="s">
        <v>4</v>
      </c>
      <c r="B37" s="62" t="s">
        <v>66</v>
      </c>
      <c r="C37" s="64">
        <f>'Зведена таблиця'!F9</f>
        <v>0</v>
      </c>
      <c r="D37" s="64">
        <f>'Зведена таблиця'!G9</f>
        <v>0</v>
      </c>
    </row>
    <row r="38" spans="1:4" x14ac:dyDescent="0.25">
      <c r="A38" s="61" t="s">
        <v>7</v>
      </c>
      <c r="B38" s="62" t="s">
        <v>67</v>
      </c>
      <c r="C38" s="64"/>
      <c r="D38" s="61"/>
    </row>
    <row r="39" spans="1:4" ht="47.25" x14ac:dyDescent="0.25">
      <c r="A39" s="61" t="s">
        <v>8</v>
      </c>
      <c r="B39" s="62" t="s">
        <v>68</v>
      </c>
      <c r="C39" s="64">
        <f>'Зведена таблиця'!F11</f>
        <v>0</v>
      </c>
      <c r="D39" s="64">
        <f>'Зведена таблиця'!G11</f>
        <v>0</v>
      </c>
    </row>
    <row r="40" spans="1:4" ht="63" x14ac:dyDescent="0.25">
      <c r="A40" s="61" t="s">
        <v>9</v>
      </c>
      <c r="B40" s="62" t="s">
        <v>69</v>
      </c>
      <c r="C40" s="61">
        <f>'Зведена таблиця'!F12</f>
        <v>0</v>
      </c>
      <c r="D40" s="61">
        <f>'Зведена таблиця'!G12</f>
        <v>0</v>
      </c>
    </row>
    <row r="41" spans="1:4" ht="63" customHeight="1" x14ac:dyDescent="0.25">
      <c r="A41" s="141" t="s">
        <v>62</v>
      </c>
      <c r="B41" s="142"/>
      <c r="C41" s="143"/>
      <c r="D41" s="66">
        <f>'Зведена таблиця'!G17</f>
        <v>0</v>
      </c>
    </row>
  </sheetData>
  <sheetProtection algorithmName="SHA-512" hashValue="cE+xWVyQn9G912xVvgC9tbMRS8T0/Cc2gnu1PjjBIJ6c/Fq1I3UqiPxd+cCEk7gGplsPRAA80ULEBuMHGwSH2w==" saltValue="auBMwB8DkFkuER79K4pyQg==" spinCount="100000" sheet="1" objects="1" scenarios="1" formatColumns="0" formatRows="0"/>
  <mergeCells count="24">
    <mergeCell ref="A31:D31"/>
    <mergeCell ref="A32:D32"/>
    <mergeCell ref="A41:C41"/>
    <mergeCell ref="A20:C20"/>
    <mergeCell ref="A23:D23"/>
    <mergeCell ref="A24:D24"/>
    <mergeCell ref="A25:D25"/>
    <mergeCell ref="A26:D26"/>
    <mergeCell ref="A27:D27"/>
    <mergeCell ref="A30:D30"/>
    <mergeCell ref="A1:D1"/>
    <mergeCell ref="A22:D22"/>
    <mergeCell ref="A28:D28"/>
    <mergeCell ref="A29:D29"/>
    <mergeCell ref="A8:D8"/>
    <mergeCell ref="A10:D10"/>
    <mergeCell ref="A11:D11"/>
    <mergeCell ref="A2:D2"/>
    <mergeCell ref="A3:D3"/>
    <mergeCell ref="A4:D4"/>
    <mergeCell ref="A5:D5"/>
    <mergeCell ref="A7:D7"/>
    <mergeCell ref="A6:D6"/>
    <mergeCell ref="A9:D9"/>
  </mergeCells>
  <pageMargins left="1.1023622047244095" right="0.39370078740157483" top="0.39370078740157483" bottom="0.39370078740157483" header="0.31496062992125984" footer="0.31496062992125984"/>
  <pageSetup paperSize="9" scale="75" orientation="portrait" r:id="rId1"/>
  <headerFooter>
    <oddFooter>&amp;CВерсія 2019.1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2019-03-20T23:42:33Z</cp:lastPrinted>
  <dcterms:created xsi:type="dcterms:W3CDTF">2018-12-21T13:11:07Z</dcterms:created>
  <dcterms:modified xsi:type="dcterms:W3CDTF">2019-03-29T07:53:54Z</dcterms:modified>
</cp:coreProperties>
</file>